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54a7c0edc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view" sheetId="1" r:id="R26fe5c726a92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(0.0%);0.0%"/>
    <x:numFmt numFmtId="201" formatCode="&quot;$&quot;#,##0;(&quot;$&quot;#,##0);&quot;$&quot;0"/>
  </x:numFmts>
  <x:fonts count="5">
    <x:font>
      <x:sz val="11"/>
      <x:name val="Carlito"/>
    </x:font>
    <x:font>
      <x:sz val="11"/>
      <x:color rgb="FF203443"/>
      <x:name val="Arial"/>
    </x:font>
    <x:font>
      <x:b/>
      <x:sz val="18"/>
      <x:color rgb="FF12324B"/>
      <x:name val="Arial"/>
    </x:font>
    <x:font>
      <x:b/>
      <x:sz val="11"/>
      <x:color rgb="FFFFFFFF"/>
      <x:name val="Arial"/>
    </x:font>
    <x:font>
      <x:b/>
      <x:sz val="11"/>
      <x:color rgb="FF2034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24B"/>
      </x:patternFill>
    </x:fill>
    <x:fill>
      <x:patternFill patternType="solid">
        <x:fgColor rgb="FFFFF1CC"/>
      </x:patternFill>
    </x:fill>
    <x:fill>
      <x:patternFill patternType="solid">
        <x:fgColor rgb="FFEDF7F7"/>
      </x:patternFill>
    </x:fill>
  </x:fills>
  <x:borders count="5">
    <x:border/>
    <x:border>
      <x:bottom style="thin">
        <x:color rgb="FFCBDDE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/>
    </x:xf>
    <x:xf numFmtId="201" fontId="1" fillId="3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201" fontId="4" fillId="4" borderId="0" xfId="0" applyNumberFormat="1" applyFont="1" applyFill="1" applyBorder="1" applyAlignment="1">
      <x:alignment horizontal="right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/>
    <x:xf numFmtId="201" fontId="4" fillId="4" borderId="1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right"/>
    </x:xf>
    <x:xf numFmtId="0" fontId="4" fillId="4" borderId="0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2cc706cfb4367" /><Relationship Type="http://schemas.openxmlformats.org/officeDocument/2006/relationships/theme" Target="/xl/theme/theme1.xml" Id="Rb1edd28693644027" /><Relationship Type="http://schemas.openxmlformats.org/officeDocument/2006/relationships/sharedStrings" Target="/xl/sharedStrings.xml" Id="R2254f787c00f4de7" /><Relationship Type="http://schemas.openxmlformats.org/officeDocument/2006/relationships/worksheet" Target="/xl/worksheets/sheet1.xml" Id="R26fe5c726a9240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  <x:col min="3" max="3" width="16" hidden="0" customWidth="1"/>
    <x:col min="4" max="4" width="19" hidden="0" customWidth="1"/>
    <x:col min="5" max="5" width="3" hidden="0" customWidth="1"/>
    <x:col min="6" max="6" width="35" hidden="0" customWidth="1"/>
  </x:cols>
  <x:sheetData>
    <x:row r="1">
      <x:c r="A1" s="2" t="str">
        <x:v>Monthly performance review</x:v>
      </x:c>
      <x:c r="B1" s="1"/>
      <x:c r="C1" s="1"/>
      <x:c r="D1" s="1"/>
      <x:c r="E1" s="1"/>
    </x:row>
    <x:row r="2">
      <x:c r="A2" s="1" t="str">
        <x:v>Fictional service company • One month • USD • Comparable jobs</x:v>
      </x:c>
      <x:c r="B2" s="1"/>
      <x:c r="C2" s="1"/>
      <x:c r="D2" s="1"/>
      <x:c r="E2" s="1"/>
    </x:row>
    <x:row r="3">
      <x:c r="A3" s="1" t="str">
        <x:v>Edit amber inputs. Variance is actual minus budget; positive costs are unfavorable in isolation.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6" customHeight="1">
      <x:c r="A5" s="8" t="str">
        <x:v>Inputs</x:v>
      </x:c>
      <x:c r="B5" s="30" t="str">
        <x:v>Budget</x:v>
      </x:c>
      <x:c r="C5" s="31" t="str">
        <x:v>Actual</x:v>
      </x:c>
      <x:c r="D5" s="32" t="str">
        <x:v>Unit</x:v>
      </x:c>
      <x:c r="E5"/>
      <x:c r="F5" t="str">
        <x:v>Assumption</x:v>
      </x:c>
    </x:row>
    <x:row r="6" ht="30" customHeight="1">
      <x:c r="A6" s="1" t="str">
        <x:v>Completed jobs</x:v>
      </x:c>
      <x:c r="B6" s="11" t="n">
        <x:v>400</x:v>
      </x:c>
      <x:c r="C6" s="11" t="n">
        <x:v>440</x:v>
      </x:c>
      <x:c r="D6" s="12" t="str">
        <x:v>jobs</x:v>
      </x:c>
      <x:c r="E6"/>
      <x:c r="F6" t="str">
        <x:v>Same type of work</x:v>
      </x:c>
    </x:row>
    <x:row r="7" ht="30" customHeight="1">
      <x:c r="A7" s="1" t="str">
        <x:v>Revenue per job</x:v>
      </x:c>
      <x:c r="B7" s="15" t="n">
        <x:v>250</x:v>
      </x:c>
      <x:c r="C7" s="15" t="n">
        <x:v>235</x:v>
      </x:c>
      <x:c r="D7" s="12" t="str">
        <x:v>USD / job</x:v>
      </x:c>
      <x:c r="E7"/>
      <x:c r="F7" t="str">
        <x:v>Same period as jobs</x:v>
      </x:c>
    </x:row>
    <x:row r="8" ht="30" customHeight="1">
      <x:c r="A8" s="1" t="str">
        <x:v>Direct cost per job</x:v>
      </x:c>
      <x:c r="B8" s="15" t="n">
        <x:v>150</x:v>
      </x:c>
      <x:c r="C8" s="15" t="n">
        <x:v>160</x:v>
      </x:c>
      <x:c r="D8" s="12" t="str">
        <x:v>USD / job</x:v>
      </x:c>
      <x:c r="E8"/>
      <x:c r="F8" t="str">
        <x:v>Simplified unit cost</x:v>
      </x:c>
    </x:row>
    <x:row r="9" ht="30" customHeight="1">
      <x:c r="A9" s="1" t="str">
        <x:v>Fixed operating cost</x:v>
      </x:c>
      <x:c r="B9" s="15" t="n">
        <x:v>25000</x:v>
      </x:c>
      <x:c r="C9" s="15" t="n">
        <x:v>26000</x:v>
      </x:c>
      <x:c r="D9" s="12" t="str">
        <x:v>USD / month</x:v>
      </x:c>
      <x:c r="E9"/>
      <x:c r="F9" t="str">
        <x:v>No other costs modeled</x:v>
      </x:c>
    </x:row>
    <x:row r="10" ht="30" customHeight="1">
      <x:c r="A10" s="1"/>
      <x:c r="B10" s="12"/>
      <x:c r="C10" s="12"/>
      <x:c r="D10" s="12"/>
      <x:c r="E10"/>
      <x:c r="F10"/>
    </x:row>
    <x:row r="11" ht="36" customHeight="1">
      <x:c r="A11" s="8" t="str">
        <x:v>Calculated results</x:v>
      </x:c>
      <x:c r="B11" s="30" t="str">
        <x:v>Budget USD</x:v>
      </x:c>
      <x:c r="C11" s="31" t="str">
        <x:v>Actual USD</x:v>
      </x:c>
      <x:c r="D11" s="32" t="str">
        <x:v>Variance USD</x:v>
      </x:c>
      <x:c r="E11"/>
      <x:c r="F11" t="str">
        <x:v>Sign convention</x:v>
      </x:c>
    </x:row>
    <x:row r="12" ht="30" customHeight="1">
      <x:c r="A12" s="1" t="str">
        <x:v>Revenue</x:v>
      </x:c>
      <x:c r="B12" s="16" t="n">
        <x:f>IF(COUNT(B6:B7)=2,B6*B7,NA())</x:f>
        <x:v>100000</x:v>
      </x:c>
      <x:c r="C12" s="16" t="n">
        <x:f>IF(COUNT(C6:C7)=2,C6*C7,NA())</x:f>
        <x:v>103400</x:v>
      </x:c>
      <x:c r="D12" s="16" t="n">
        <x:f>C12-B12</x:f>
        <x:v>3400</x:v>
      </x:c>
      <x:c r="E12"/>
      <x:c r="F12" t="str">
        <x:v>Positive: more revenue</x:v>
      </x:c>
    </x:row>
    <x:row r="13" ht="30" customHeight="1">
      <x:c r="A13" s="1" t="str">
        <x:v>Total direct cost</x:v>
      </x:c>
      <x:c r="B13" s="16" t="n">
        <x:f>IF(COUNT(B6,B8)=2,B6*B8,NA())</x:f>
        <x:v>60000</x:v>
      </x:c>
      <x:c r="C13" s="16" t="n">
        <x:f>IF(COUNT(C6,C8)=2,C6*C8,NA())</x:f>
        <x:v>70400</x:v>
      </x:c>
      <x:c r="D13" s="16" t="n">
        <x:f>C13-B13</x:f>
        <x:v>10400</x:v>
      </x:c>
      <x:c r="E13"/>
      <x:c r="F13" t="str">
        <x:v>Positive: more cost</x:v>
      </x:c>
    </x:row>
    <x:row r="14" ht="30" customHeight="1">
      <x:c r="A14" s="1" t="str">
        <x:v>Contribution after direct costs</x:v>
      </x:c>
      <x:c r="B14" s="16" t="n">
        <x:f>B12-B13</x:f>
        <x:v>40000</x:v>
      </x:c>
      <x:c r="C14" s="16" t="n">
        <x:f>C12-C13</x:f>
        <x:v>33000</x:v>
      </x:c>
      <x:c r="D14" s="16" t="n">
        <x:f>C14-B14</x:f>
        <x:v>-7000</x:v>
      </x:c>
      <x:c r="E14"/>
      <x:c r="F14" t="str">
        <x:v>Positive: more contribution</x:v>
      </x:c>
    </x:row>
    <x:row r="15" ht="30" customHeight="1">
      <x:c r="A15" s="1" t="str">
        <x:v>Fixed operating cost</x:v>
      </x:c>
      <x:c r="B15" s="16" t="n">
        <x:f>IF(COUNT(B9)=1,B9,NA())</x:f>
        <x:v>25000</x:v>
      </x:c>
      <x:c r="C15" s="16" t="n">
        <x:f>IF(COUNT(C9)=1,C9,NA())</x:f>
        <x:v>26000</x:v>
      </x:c>
      <x:c r="D15" s="16" t="n">
        <x:f>C15-B15</x:f>
        <x:v>1000</x:v>
      </x:c>
      <x:c r="E15"/>
      <x:c r="F15" t="str">
        <x:v>Positive: more cost</x:v>
      </x:c>
    </x:row>
    <x:row r="16" ht="30" customHeight="1">
      <x:c r="A16" s="23" t="str">
        <x:v>Modeled operating profit</x:v>
      </x:c>
      <x:c r="B16" s="24" t="n">
        <x:f>B14-B15</x:f>
        <x:v>15000</x:v>
      </x:c>
      <x:c r="C16" s="24" t="n">
        <x:f>C14-C15</x:f>
        <x:v>7000</x:v>
      </x:c>
      <x:c r="D16" s="24" t="n">
        <x:f>C16-B16</x:f>
        <x:v>-8000</x:v>
      </x:c>
      <x:c r="E16"/>
      <x:c r="F16" t="str">
        <x:v>Positive: more profit</x:v>
      </x:c>
    </x:row>
    <x:row r="17" ht="30" customHeight="1">
      <x:c r="A17" s="1"/>
      <x:c r="B17" s="12"/>
      <x:c r="C17" s="12"/>
      <x:c r="D17" s="12"/>
      <x:c r="E17"/>
      <x:c r="F17"/>
    </x:row>
    <x:row r="18" ht="30" customHeight="1">
      <x:c r="A18" s="1" t="str">
        <x:v>Profit variance / budget profit</x:v>
      </x:c>
      <x:c r="B18" s="12"/>
      <x:c r="C18" s="12"/>
      <x:c r="D18" s="14" t="n">
        <x:f>IF(B16=0,"n/a",D16/B16)</x:f>
        <x:v>-0.5333333333333333</x:v>
      </x:c>
      <x:c r="E18"/>
      <x:c r="F18" t="str">
        <x:v>n/a if budget profit is zero</x:v>
      </x:c>
    </x:row>
    <x:row r="19" ht="30" customHeight="1">
      <x:c r="A19" s="1"/>
      <x:c r="B19" s="12"/>
      <x:c r="C19" s="12"/>
      <x:c r="D19" s="12"/>
      <x:c r="E19"/>
      <x:c r="F19"/>
    </x:row>
    <x:row r="20" ht="36" customHeight="1">
      <x:c r="A20" s="8" t="str">
        <x:v>Revenue bridge</x:v>
      </x:c>
      <x:c r="B20" s="30" t="str"/>
      <x:c r="C20" s="31" t="str"/>
      <x:c r="D20" s="32" t="str">
        <x:v>USD effect</x:v>
      </x:c>
      <x:c r="E20"/>
      <x:c r="F20" t="str">
        <x:v>Method</x:v>
      </x:c>
    </x:row>
    <x:row r="21" ht="30" customHeight="1">
      <x:c r="A21" s="1" t="str">
        <x:v>Volume effect</x:v>
      </x:c>
      <x:c r="B21" s="12"/>
      <x:c r="C21" s="12"/>
      <x:c r="D21" s="16" t="n">
        <x:f>IF(COUNT(B6:C6,B7)=3,(C6-B6)*B7,NA())</x:f>
        <x:v>10000</x:v>
      </x:c>
      <x:c r="E21"/>
      <x:c r="F21" t="str">
        <x:v>Change in jobs × budget price</x:v>
      </x:c>
    </x:row>
    <x:row r="22" ht="30" customHeight="1">
      <x:c r="A22" s="1" t="str">
        <x:v>Price effect</x:v>
      </x:c>
      <x:c r="B22" s="12"/>
      <x:c r="C22" s="12"/>
      <x:c r="D22" s="16" t="n">
        <x:f>IF(COUNT(C6,B7:C7)=3,C6*(C7-B7),NA())</x:f>
        <x:v>-6600</x:v>
      </x:c>
      <x:c r="E22"/>
      <x:c r="F22" t="str">
        <x:v>Actual jobs × change in price</x:v>
      </x:c>
    </x:row>
    <x:row r="23" ht="30" customHeight="1">
      <x:c r="A23" s="20" t="str">
        <x:v>Total revenue change</x:v>
      </x:c>
      <x:c r="B23" s="27"/>
      <x:c r="C23" s="27"/>
      <x:c r="D23" s="21" t="n">
        <x:f>D21+D22</x:f>
        <x:v>3400</x:v>
      </x:c>
      <x:c r="E23"/>
      <x:c r="F23" t="str">
        <x:v>Interaction in price effect</x:v>
      </x:c>
    </x:row>
    <x:row r="24" ht="30" customHeight="1">
      <x:c r="A24" s="23" t="str">
        <x:v>Bridge check (must equal zero)</x:v>
      </x:c>
      <x:c r="B24" s="28"/>
      <x:c r="C24" s="28"/>
      <x:c r="D24" s="24" t="n">
        <x:f>D23-D12</x:f>
        <x:v>0</x:v>
      </x:c>
      <x:c r="E24"/>
      <x:c r="F24" t="str">
        <x:v>Reconciles to revenue variance</x:v>
      </x:c>
    </x:row>
    <x:row r="25">
      <x:c r="A25" s="1"/>
      <x:c r="B25" s="1"/>
      <x:c r="C25" s="1"/>
      <x:c r="D25" s="1"/>
      <x:c r="E25" s="1"/>
    </x:row>
    <x:row r="26">
      <x:c r="A26" s="1" t="str">
        <x:v>Required inputs must be numeric; missing inputs produce #N/A rather than a misleading zero.</x:v>
      </x:c>
      <x:c r="B26" s="1"/>
      <x:c r="C26" s="1"/>
      <x:c r="D26" s="1"/>
      <x:c r="E26" s="1"/>
    </x:row>
    <x:row r="27">
      <x:c r="A27" s="1" t="str">
        <x:v>Use nonnegative amounts and whole job counts. Review changes in mix before interpreting price.</x:v>
      </x:c>
      <x:c r="B27" s="1"/>
      <x:c r="C27" s="1"/>
      <x:c r="D27" s="1"/>
      <x:c r="E27" s="1"/>
    </x:row>
    <x:row r="28">
      <x:c r="A28" s="1" t="str">
        <x:v>Excludes tax, interest, depreciation, working capital, and other accounting adjustments.</x:v>
      </x:c>
      <x:c r="B28" s="1"/>
      <x:c r="C28" s="1"/>
      <x:c r="D28" s="1"/>
      <x:c r="E28" s="1"/>
    </x:row>
    <x:row r="29">
      <x:c r="A29" s="1" t="str">
        <x:v>This management model is not a complete financial statement or a cash forecast.</x:v>
      </x:c>
      <x:c r="B29" s="1"/>
      <x:c r="C29" s="1"/>
      <x:c r="D29" s="1"/>
      <x:c r="E29" s="1"/>
    </x:row>
    <x:row r="30">
      <x:c r="A30" s="1" t="str">
        <x:v>Profit percentage change is not meaningful when the budget is zero; use the dollar variance.</x:v>
      </x:c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 t="str">
        <x:v>Source: Yenra fictional teaching example, September 5, 2026. No actual company results.</x:v>
      </x:c>
      <x:c r="B32" s="1"/>
      <x:c r="C32" s="1"/>
      <x:c r="D32" s="1"/>
      <x:c r="E32" s="1"/>
    </x:row>
    <x:row r="33">
      <x:c r="A33" s="1" t="str">
        <x:v>https://yenra.com/corporate-performance-management/</x:v>
      </x:c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</x:sheetData>
  <x:pageMargins left="0.7" right="0.7" top="0.75" bottom="0.75" header="0.3" footer="0.3"/>
</x:worksheet>
</file>